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Sheet1" sheetId="1" r:id="rId1"/>
  </sheets>
  <definedNames>
    <definedName name="_xlnm.Print_Area" localSheetId="0">'Sheet1'!$A$1:$N$29</definedName>
  </definedNames>
  <calcPr fullCalcOnLoad="1"/>
</workbook>
</file>

<file path=xl/sharedStrings.xml><?xml version="1.0" encoding="utf-8"?>
<sst xmlns="http://schemas.openxmlformats.org/spreadsheetml/2006/main" count="110" uniqueCount="85">
  <si>
    <t>23/4　自・山崎一輝辞職</t>
  </si>
  <si>
    <t>22/9　無・森澤恭子辞職</t>
  </si>
  <si>
    <t>23/4 　自・山田加奈子辞職</t>
  </si>
  <si>
    <t>23/10　自・高島直樹死去</t>
  </si>
  <si>
    <t>22/8　自・西山賢死去</t>
  </si>
  <si>
    <t>23/6 　自・鈴木錦治死去</t>
  </si>
  <si>
    <t>自民</t>
  </si>
  <si>
    <t>公明</t>
  </si>
  <si>
    <t>維新</t>
  </si>
  <si>
    <t>国民</t>
  </si>
  <si>
    <t>共産</t>
  </si>
  <si>
    <t>21衆比</t>
  </si>
  <si>
    <t>22参比</t>
  </si>
  <si>
    <t>社民</t>
  </si>
  <si>
    <t>参政</t>
  </si>
  <si>
    <t>N国</t>
  </si>
  <si>
    <t>-</t>
  </si>
  <si>
    <t>17・21都議：都F</t>
  </si>
  <si>
    <t>芹沢裕次郎</t>
  </si>
  <si>
    <t>出井良輔</t>
  </si>
  <si>
    <t>21/11　F・木下ふみこ辞職</t>
  </si>
  <si>
    <t>戸枝大幸</t>
  </si>
  <si>
    <t>山﨑一輝</t>
  </si>
  <si>
    <t>荒木千陽</t>
  </si>
  <si>
    <t>駒崎美紀</t>
  </si>
  <si>
    <t>24都議補選　総括票</t>
  </si>
  <si>
    <t>(現・斉藤）</t>
  </si>
  <si>
    <t>(現・白戸）</t>
  </si>
  <si>
    <t>(現・細田）</t>
  </si>
  <si>
    <t>(現・伊藤）</t>
  </si>
  <si>
    <t>(現・白石）</t>
  </si>
  <si>
    <t>(現・高倉）</t>
  </si>
  <si>
    <t>(現・西沢）</t>
  </si>
  <si>
    <t>(現・大松）</t>
  </si>
  <si>
    <t>(現・鎌田）</t>
  </si>
  <si>
    <t>(現・宮瀬）</t>
  </si>
  <si>
    <t>(現・薄井と中山）</t>
  </si>
  <si>
    <t>(現・後藤）</t>
  </si>
  <si>
    <t>(現・小山）</t>
  </si>
  <si>
    <t>(現・東村）</t>
  </si>
  <si>
    <t>(現・須山）</t>
  </si>
  <si>
    <t>(現・青柳）</t>
  </si>
  <si>
    <t>立民</t>
  </si>
  <si>
    <t>れ組</t>
  </si>
  <si>
    <t>22/6　F・荒木千陽辞職</t>
  </si>
  <si>
    <t>支援：甲田直己</t>
  </si>
  <si>
    <t>6/28（金：先負）告示⇒7/7（日：先勝）投開票</t>
  </si>
  <si>
    <t>選挙区：定数</t>
  </si>
  <si>
    <t>江東区：4</t>
  </si>
  <si>
    <t>品川区：4</t>
  </si>
  <si>
    <t>中野区：3</t>
  </si>
  <si>
    <t>北　区：3</t>
  </si>
  <si>
    <t>板橋区：5</t>
  </si>
  <si>
    <t>足立区：6</t>
  </si>
  <si>
    <t>八王子市：5</t>
  </si>
  <si>
    <t>府中市：2</t>
  </si>
  <si>
    <t>木藤直樹</t>
  </si>
  <si>
    <t>発生理由</t>
  </si>
  <si>
    <t>諸　滝田泰彦</t>
  </si>
  <si>
    <t>南多摩：2</t>
  </si>
  <si>
    <t>24/6 　F・石川良一死去</t>
  </si>
  <si>
    <r>
      <rPr>
        <b/>
        <sz val="14"/>
        <color indexed="8"/>
        <rFont val="游ゴシック"/>
        <family val="3"/>
      </rPr>
      <t>竹内愛　　</t>
    </r>
    <r>
      <rPr>
        <b/>
        <sz val="14"/>
        <color indexed="60"/>
        <rFont val="游ゴシック"/>
        <family val="3"/>
      </rPr>
      <t>　　　(現・徳留）</t>
    </r>
  </si>
  <si>
    <r>
      <t xml:space="preserve">馬場貴大　　    </t>
    </r>
    <r>
      <rPr>
        <b/>
        <sz val="14"/>
        <color indexed="60"/>
        <rFont val="游ゴシック"/>
        <family val="3"/>
      </rPr>
      <t>（現・伊藤）</t>
    </r>
  </si>
  <si>
    <t>無・マエキタミヤコ</t>
  </si>
  <si>
    <t>無所属候補</t>
  </si>
  <si>
    <t>エンジ色：現職都議</t>
  </si>
  <si>
    <t>数値は各党比例票/都Fは都議選票</t>
  </si>
  <si>
    <t>無：篠原里佳（森澤秘書）</t>
  </si>
  <si>
    <r>
      <rPr>
        <b/>
        <sz val="14"/>
        <color indexed="8"/>
        <rFont val="游ゴシック"/>
        <family val="3"/>
      </rPr>
      <t>大つきかおり</t>
    </r>
    <r>
      <rPr>
        <b/>
        <sz val="14"/>
        <color indexed="60"/>
        <rFont val="游ゴシック"/>
        <family val="3"/>
      </rPr>
      <t>　(現・畔上）</t>
    </r>
  </si>
  <si>
    <t>無・高橋巧</t>
  </si>
  <si>
    <t>無：三戸安弥</t>
  </si>
  <si>
    <t>長澤和彦</t>
  </si>
  <si>
    <r>
      <rPr>
        <b/>
        <sz val="14"/>
        <rFont val="游ゴシック"/>
        <family val="3"/>
      </rPr>
      <t>清野恵子</t>
    </r>
    <r>
      <rPr>
        <b/>
        <sz val="14"/>
        <color indexed="60"/>
        <rFont val="游ゴシック"/>
        <family val="3"/>
      </rPr>
      <t>　　　(現・曽根）</t>
    </r>
  </si>
  <si>
    <r>
      <t>河野雄紀      　　</t>
    </r>
    <r>
      <rPr>
        <b/>
        <sz val="14"/>
        <color indexed="60"/>
        <rFont val="游ゴシック"/>
        <family val="3"/>
      </rPr>
      <t>（現・松田）</t>
    </r>
  </si>
  <si>
    <t>渡辺義輝</t>
  </si>
  <si>
    <t>津田郁也</t>
  </si>
  <si>
    <t>無：篠原恵子</t>
  </si>
  <si>
    <t>遠藤千尋</t>
  </si>
  <si>
    <t>岩永久佳</t>
  </si>
  <si>
    <t>無・三井健</t>
  </si>
  <si>
    <r>
      <t xml:space="preserve">榎本二実子       </t>
    </r>
    <r>
      <rPr>
        <b/>
        <sz val="14"/>
        <color indexed="60"/>
        <rFont val="游ゴシック"/>
        <family val="3"/>
      </rPr>
      <t>（現・發地）</t>
    </r>
  </si>
  <si>
    <t>銀川裕依子</t>
  </si>
  <si>
    <r>
      <rPr>
        <b/>
        <sz val="14"/>
        <color indexed="8"/>
        <rFont val="游ゴシック"/>
        <family val="3"/>
      </rPr>
      <t>菅原千稲</t>
    </r>
    <r>
      <rPr>
        <b/>
        <sz val="14"/>
        <color indexed="60"/>
        <rFont val="游ゴシック"/>
        <family val="3"/>
      </rPr>
      <t>　　　(現・阿部）</t>
    </r>
  </si>
  <si>
    <t>無・川口めぐみ</t>
  </si>
  <si>
    <t>増山明香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</si>
</sst>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  <numFmt numFmtId="181" formatCode="[$]ggge&quot;年&quot;m&quot;月&quot;d&quot;日&quot;;@"/>
    <numFmt numFmtId="182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4"/>
      <color indexed="8"/>
      <name val="游ゴシック"/>
      <family val="3"/>
    </font>
    <font>
      <b/>
      <sz val="14"/>
      <color indexed="60"/>
      <name val="游ゴシック"/>
      <family val="3"/>
    </font>
    <font>
      <b/>
      <sz val="14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游ゴシック"/>
      <family val="3"/>
    </font>
    <font>
      <b/>
      <i/>
      <sz val="16"/>
      <color indexed="8"/>
      <name val="游ゴシック"/>
      <family val="3"/>
    </font>
    <font>
      <b/>
      <strike/>
      <sz val="14"/>
      <color indexed="8"/>
      <name val="BIZ UDPゴシック"/>
      <family val="3"/>
    </font>
    <font>
      <b/>
      <sz val="16"/>
      <color indexed="8"/>
      <name val="BIZ UDPゴシック"/>
      <family val="3"/>
    </font>
    <font>
      <b/>
      <sz val="18"/>
      <color indexed="9"/>
      <name val="游ゴシック"/>
      <family val="3"/>
    </font>
    <font>
      <b/>
      <i/>
      <sz val="14"/>
      <color indexed="8"/>
      <name val="游ゴシック"/>
      <family val="3"/>
    </font>
    <font>
      <b/>
      <sz val="18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14"/>
      <color indexed="8"/>
      <name val="BIZ UDPゴシック"/>
      <family val="3"/>
    </font>
    <font>
      <sz val="14"/>
      <color indexed="8"/>
      <name val="BIZ UDPゴシック"/>
      <family val="3"/>
    </font>
    <font>
      <sz val="15"/>
      <color indexed="8"/>
      <name val="游ゴシック"/>
      <family val="3"/>
    </font>
    <font>
      <b/>
      <sz val="18"/>
      <color indexed="8"/>
      <name val="BIZ UDPゴシック"/>
      <family val="3"/>
    </font>
    <font>
      <b/>
      <sz val="24"/>
      <color indexed="9"/>
      <name val="BIZ UDPゴシック"/>
      <family val="3"/>
    </font>
    <font>
      <b/>
      <sz val="22"/>
      <color indexed="62"/>
      <name val="BIZ UDPゴシック"/>
      <family val="3"/>
    </font>
    <font>
      <b/>
      <sz val="18"/>
      <color indexed="60"/>
      <name val="BIZ UDP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14"/>
      <color rgb="FFC00000"/>
      <name val="Calibri"/>
      <family val="3"/>
    </font>
    <font>
      <b/>
      <i/>
      <sz val="16"/>
      <color theme="1"/>
      <name val="Calibri"/>
      <family val="3"/>
    </font>
    <font>
      <b/>
      <sz val="14"/>
      <color rgb="FFC00000"/>
      <name val="游ゴシック"/>
      <family val="3"/>
    </font>
    <font>
      <b/>
      <strike/>
      <sz val="14"/>
      <color theme="1"/>
      <name val="BIZ UDPゴシック"/>
      <family val="3"/>
    </font>
    <font>
      <b/>
      <sz val="16"/>
      <color theme="1"/>
      <name val="BIZ UDPゴシック"/>
      <family val="3"/>
    </font>
    <font>
      <b/>
      <sz val="18"/>
      <color theme="0"/>
      <name val="Calibri"/>
      <family val="3"/>
    </font>
    <font>
      <b/>
      <i/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BIZ UDPゴシック"/>
      <family val="3"/>
    </font>
    <font>
      <sz val="14"/>
      <color theme="1"/>
      <name val="BIZ UDPゴシック"/>
      <family val="3"/>
    </font>
    <font>
      <sz val="15"/>
      <color theme="1"/>
      <name val="Calibri"/>
      <family val="3"/>
    </font>
    <font>
      <b/>
      <sz val="18"/>
      <color theme="1"/>
      <name val="BIZ UDPゴシック"/>
      <family val="3"/>
    </font>
    <font>
      <b/>
      <sz val="24"/>
      <color theme="0"/>
      <name val="BIZ UDPゴシック"/>
      <family val="3"/>
    </font>
    <font>
      <b/>
      <sz val="22"/>
      <color theme="8" tint="-0.4999699890613556"/>
      <name val="BIZ UDPゴシック"/>
      <family val="3"/>
    </font>
    <font>
      <b/>
      <sz val="18"/>
      <color rgb="FFC00000"/>
      <name val="BIZ UDP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thin"/>
      <bottom style="dotted"/>
    </border>
    <border>
      <left style="medium"/>
      <right style="dotted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179" fontId="54" fillId="0" borderId="10" xfId="0" applyNumberFormat="1" applyFont="1" applyBorder="1" applyAlignment="1">
      <alignment horizontal="center" vertical="center"/>
    </xf>
    <xf numFmtId="180" fontId="54" fillId="0" borderId="10" xfId="0" applyNumberFormat="1" applyFont="1" applyBorder="1" applyAlignment="1">
      <alignment horizontal="center" vertical="center"/>
    </xf>
    <xf numFmtId="179" fontId="54" fillId="0" borderId="10" xfId="0" applyNumberFormat="1" applyFont="1" applyFill="1" applyBorder="1" applyAlignment="1">
      <alignment horizontal="center" vertical="center"/>
    </xf>
    <xf numFmtId="179" fontId="54" fillId="0" borderId="11" xfId="0" applyNumberFormat="1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179" fontId="54" fillId="0" borderId="12" xfId="0" applyNumberFormat="1" applyFont="1" applyBorder="1" applyAlignment="1">
      <alignment horizontal="center" vertical="center"/>
    </xf>
    <xf numFmtId="180" fontId="54" fillId="0" borderId="12" xfId="0" applyNumberFormat="1" applyFont="1" applyBorder="1" applyAlignment="1">
      <alignment horizontal="center" vertical="center"/>
    </xf>
    <xf numFmtId="179" fontId="54" fillId="0" borderId="12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179" fontId="54" fillId="0" borderId="13" xfId="0" applyNumberFormat="1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179" fontId="56" fillId="0" borderId="10" xfId="0" applyNumberFormat="1" applyFont="1" applyBorder="1" applyAlignment="1">
      <alignment horizontal="center" vertical="center"/>
    </xf>
    <xf numFmtId="180" fontId="56" fillId="0" borderId="10" xfId="0" applyNumberFormat="1" applyFont="1" applyBorder="1" applyAlignment="1">
      <alignment horizontal="center" vertical="center"/>
    </xf>
    <xf numFmtId="179" fontId="56" fillId="0" borderId="10" xfId="0" applyNumberFormat="1" applyFont="1" applyFill="1" applyBorder="1" applyAlignment="1">
      <alignment horizontal="center" vertical="center"/>
    </xf>
    <xf numFmtId="179" fontId="56" fillId="0" borderId="11" xfId="0" applyNumberFormat="1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/>
    </xf>
    <xf numFmtId="179" fontId="54" fillId="0" borderId="14" xfId="0" applyNumberFormat="1" applyFont="1" applyBorder="1" applyAlignment="1">
      <alignment horizontal="center" vertical="center"/>
    </xf>
    <xf numFmtId="179" fontId="54" fillId="0" borderId="15" xfId="0" applyNumberFormat="1" applyFont="1" applyBorder="1" applyAlignment="1">
      <alignment horizontal="center" vertical="center"/>
    </xf>
    <xf numFmtId="179" fontId="56" fillId="0" borderId="14" xfId="0" applyNumberFormat="1" applyFont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vertical="center"/>
    </xf>
    <xf numFmtId="180" fontId="54" fillId="0" borderId="11" xfId="0" applyNumberFormat="1" applyFont="1" applyBorder="1" applyAlignment="1">
      <alignment horizontal="center" vertical="center"/>
    </xf>
    <xf numFmtId="180" fontId="54" fillId="0" borderId="13" xfId="0" applyNumberFormat="1" applyFont="1" applyBorder="1" applyAlignment="1">
      <alignment horizontal="center" vertical="center"/>
    </xf>
    <xf numFmtId="180" fontId="56" fillId="0" borderId="11" xfId="0" applyNumberFormat="1" applyFont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left" vertical="center"/>
    </xf>
    <xf numFmtId="0" fontId="60" fillId="34" borderId="21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61" fillId="36" borderId="21" xfId="0" applyFont="1" applyFill="1" applyBorder="1" applyAlignment="1">
      <alignment horizontal="center" vertical="center" wrapText="1"/>
    </xf>
    <xf numFmtId="0" fontId="62" fillId="37" borderId="22" xfId="0" applyFont="1" applyFill="1" applyBorder="1" applyAlignment="1">
      <alignment horizontal="center" vertical="center"/>
    </xf>
    <xf numFmtId="0" fontId="62" fillId="13" borderId="21" xfId="0" applyFont="1" applyFill="1" applyBorder="1" applyAlignment="1">
      <alignment horizontal="center" vertical="center"/>
    </xf>
    <xf numFmtId="0" fontId="60" fillId="38" borderId="22" xfId="0" applyFont="1" applyFill="1" applyBorder="1" applyAlignment="1">
      <alignment horizontal="center" vertical="center"/>
    </xf>
    <xf numFmtId="0" fontId="60" fillId="39" borderId="21" xfId="0" applyFont="1" applyFill="1" applyBorder="1" applyAlignment="1">
      <alignment horizontal="center" vertical="center"/>
    </xf>
    <xf numFmtId="0" fontId="63" fillId="40" borderId="21" xfId="0" applyFont="1" applyFill="1" applyBorder="1" applyAlignment="1">
      <alignment horizontal="center" vertical="center"/>
    </xf>
    <xf numFmtId="0" fontId="63" fillId="41" borderId="22" xfId="0" applyFont="1" applyFill="1" applyBorder="1" applyAlignment="1">
      <alignment horizontal="center" vertical="center"/>
    </xf>
    <xf numFmtId="0" fontId="63" fillId="42" borderId="21" xfId="0" applyFont="1" applyFill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53" fillId="33" borderId="24" xfId="0" applyFont="1" applyFill="1" applyBorder="1" applyAlignment="1">
      <alignment vertical="center"/>
    </xf>
    <xf numFmtId="179" fontId="54" fillId="0" borderId="24" xfId="0" applyNumberFormat="1" applyFont="1" applyBorder="1" applyAlignment="1">
      <alignment horizontal="center" vertical="center"/>
    </xf>
    <xf numFmtId="179" fontId="54" fillId="0" borderId="25" xfId="0" applyNumberFormat="1" applyFont="1" applyBorder="1" applyAlignment="1">
      <alignment horizontal="center" vertical="center"/>
    </xf>
    <xf numFmtId="0" fontId="53" fillId="33" borderId="26" xfId="0" applyFont="1" applyFill="1" applyBorder="1" applyAlignment="1">
      <alignment vertical="center"/>
    </xf>
    <xf numFmtId="180" fontId="54" fillId="0" borderId="24" xfId="0" applyNumberFormat="1" applyFont="1" applyBorder="1" applyAlignment="1">
      <alignment horizontal="center" vertical="center"/>
    </xf>
    <xf numFmtId="180" fontId="54" fillId="0" borderId="27" xfId="0" applyNumberFormat="1" applyFont="1" applyBorder="1" applyAlignment="1">
      <alignment horizontal="center" vertical="center"/>
    </xf>
    <xf numFmtId="0" fontId="53" fillId="33" borderId="28" xfId="0" applyFont="1" applyFill="1" applyBorder="1" applyAlignment="1">
      <alignment vertical="center"/>
    </xf>
    <xf numFmtId="179" fontId="54" fillId="0" borderId="27" xfId="0" applyNumberFormat="1" applyFont="1" applyBorder="1" applyAlignment="1">
      <alignment horizontal="center" vertical="center"/>
    </xf>
    <xf numFmtId="179" fontId="54" fillId="0" borderId="24" xfId="0" applyNumberFormat="1" applyFont="1" applyFill="1" applyBorder="1" applyAlignment="1">
      <alignment horizontal="center" vertical="center"/>
    </xf>
    <xf numFmtId="179" fontId="54" fillId="0" borderId="29" xfId="0" applyNumberFormat="1" applyFont="1" applyBorder="1" applyAlignment="1">
      <alignment horizontal="center" vertical="center"/>
    </xf>
    <xf numFmtId="179" fontId="54" fillId="0" borderId="30" xfId="0" applyNumberFormat="1" applyFont="1" applyBorder="1" applyAlignment="1">
      <alignment horizontal="center" vertical="center"/>
    </xf>
    <xf numFmtId="179" fontId="56" fillId="0" borderId="29" xfId="0" applyNumberFormat="1" applyFont="1" applyBorder="1" applyAlignment="1">
      <alignment horizontal="center" vertical="center"/>
    </xf>
    <xf numFmtId="179" fontId="54" fillId="0" borderId="31" xfId="0" applyNumberFormat="1" applyFont="1" applyBorder="1" applyAlignment="1">
      <alignment horizontal="center" vertical="center"/>
    </xf>
    <xf numFmtId="0" fontId="59" fillId="33" borderId="32" xfId="0" applyFont="1" applyFill="1" applyBorder="1" applyAlignment="1">
      <alignment vertical="center"/>
    </xf>
    <xf numFmtId="0" fontId="64" fillId="33" borderId="33" xfId="0" applyFont="1" applyFill="1" applyBorder="1" applyAlignment="1">
      <alignment vertical="center" wrapText="1"/>
    </xf>
    <xf numFmtId="0" fontId="65" fillId="0" borderId="33" xfId="0" applyFont="1" applyBorder="1" applyAlignment="1">
      <alignment horizontal="right" vertical="center" wrapText="1"/>
    </xf>
    <xf numFmtId="0" fontId="65" fillId="0" borderId="34" xfId="0" applyFont="1" applyBorder="1" applyAlignment="1">
      <alignment horizontal="right" vertical="center" wrapText="1"/>
    </xf>
    <xf numFmtId="0" fontId="64" fillId="33" borderId="35" xfId="0" applyFont="1" applyFill="1" applyBorder="1" applyAlignment="1">
      <alignment vertical="center" wrapText="1"/>
    </xf>
    <xf numFmtId="0" fontId="65" fillId="0" borderId="36" xfId="0" applyFont="1" applyBorder="1" applyAlignment="1">
      <alignment horizontal="right" vertical="center" wrapText="1"/>
    </xf>
    <xf numFmtId="0" fontId="64" fillId="33" borderId="37" xfId="0" applyFont="1" applyFill="1" applyBorder="1" applyAlignment="1">
      <alignment vertical="center" wrapText="1"/>
    </xf>
    <xf numFmtId="0" fontId="65" fillId="0" borderId="33" xfId="0" applyFont="1" applyFill="1" applyBorder="1" applyAlignment="1">
      <alignment horizontal="right" vertical="center" wrapText="1"/>
    </xf>
    <xf numFmtId="0" fontId="64" fillId="33" borderId="37" xfId="0" applyFont="1" applyFill="1" applyBorder="1" applyAlignment="1">
      <alignment vertical="center"/>
    </xf>
    <xf numFmtId="0" fontId="65" fillId="0" borderId="38" xfId="0" applyFont="1" applyBorder="1" applyAlignment="1">
      <alignment horizontal="right" vertical="center" wrapText="1"/>
    </xf>
    <xf numFmtId="0" fontId="63" fillId="0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 wrapText="1"/>
    </xf>
    <xf numFmtId="179" fontId="66" fillId="0" borderId="25" xfId="0" applyNumberFormat="1" applyFont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67" fillId="33" borderId="39" xfId="0" applyFont="1" applyFill="1" applyBorder="1" applyAlignment="1">
      <alignment horizontal="left" vertical="center"/>
    </xf>
    <xf numFmtId="0" fontId="67" fillId="33" borderId="40" xfId="0" applyFont="1" applyFill="1" applyBorder="1" applyAlignment="1">
      <alignment horizontal="left" vertical="center"/>
    </xf>
    <xf numFmtId="0" fontId="67" fillId="33" borderId="41" xfId="0" applyFont="1" applyFill="1" applyBorder="1" applyAlignment="1">
      <alignment horizontal="left" vertical="center"/>
    </xf>
    <xf numFmtId="0" fontId="67" fillId="33" borderId="42" xfId="0" applyFont="1" applyFill="1" applyBorder="1" applyAlignment="1">
      <alignment horizontal="left" vertical="center"/>
    </xf>
    <xf numFmtId="0" fontId="67" fillId="33" borderId="43" xfId="0" applyFont="1" applyFill="1" applyBorder="1" applyAlignment="1">
      <alignment horizontal="left" vertical="center"/>
    </xf>
    <xf numFmtId="0" fontId="67" fillId="33" borderId="44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68" fillId="4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C26" sqref="C26"/>
    </sheetView>
  </sheetViews>
  <sheetFormatPr defaultColWidth="9.140625" defaultRowHeight="15"/>
  <cols>
    <col min="1" max="1" width="21.140625" style="0" customWidth="1"/>
    <col min="2" max="2" width="24.7109375" style="0" customWidth="1"/>
    <col min="3" max="9" width="21.57421875" style="0" customWidth="1"/>
    <col min="10" max="10" width="21.421875" style="0" customWidth="1"/>
    <col min="11" max="14" width="14.8515625" style="0" customWidth="1"/>
  </cols>
  <sheetData>
    <row r="1" spans="1:14" ht="49.5" customHeight="1" thickBot="1">
      <c r="A1" s="96" t="s">
        <v>25</v>
      </c>
      <c r="B1" s="96"/>
      <c r="C1" s="96"/>
      <c r="D1" s="96"/>
      <c r="E1" s="97" t="s">
        <v>46</v>
      </c>
      <c r="F1" s="97"/>
      <c r="G1" s="97"/>
      <c r="H1" s="97"/>
      <c r="I1" s="98" t="s">
        <v>65</v>
      </c>
      <c r="J1" s="98"/>
      <c r="K1" s="95" t="s">
        <v>66</v>
      </c>
      <c r="L1" s="95"/>
      <c r="M1" s="95"/>
      <c r="N1" s="95"/>
    </row>
    <row r="2" spans="1:14" ht="39" customHeight="1">
      <c r="A2" s="44" t="s">
        <v>47</v>
      </c>
      <c r="B2" s="69" t="s">
        <v>57</v>
      </c>
      <c r="C2" s="45" t="s">
        <v>6</v>
      </c>
      <c r="D2" s="46" t="s">
        <v>7</v>
      </c>
      <c r="E2" s="47" t="s">
        <v>17</v>
      </c>
      <c r="F2" s="48" t="s">
        <v>9</v>
      </c>
      <c r="G2" s="49" t="s">
        <v>8</v>
      </c>
      <c r="H2" s="50" t="s">
        <v>42</v>
      </c>
      <c r="I2" s="51" t="s">
        <v>10</v>
      </c>
      <c r="J2" s="79" t="s">
        <v>64</v>
      </c>
      <c r="K2" s="52" t="s">
        <v>13</v>
      </c>
      <c r="L2" s="53" t="s">
        <v>43</v>
      </c>
      <c r="M2" s="54" t="s">
        <v>14</v>
      </c>
      <c r="N2" s="55" t="s">
        <v>15</v>
      </c>
    </row>
    <row r="3" spans="1:14" ht="39" customHeight="1">
      <c r="A3" s="90" t="s">
        <v>48</v>
      </c>
      <c r="B3" s="70" t="s">
        <v>0</v>
      </c>
      <c r="C3" s="1" t="s">
        <v>22</v>
      </c>
      <c r="D3" s="6" t="s">
        <v>28</v>
      </c>
      <c r="E3" s="12" t="s">
        <v>27</v>
      </c>
      <c r="F3" s="17"/>
      <c r="G3" s="1"/>
      <c r="H3" s="10"/>
      <c r="I3" s="18" t="s">
        <v>68</v>
      </c>
      <c r="J3" s="80" t="s">
        <v>69</v>
      </c>
      <c r="K3" s="1"/>
      <c r="L3" s="17"/>
      <c r="M3" s="19"/>
      <c r="N3" s="56"/>
    </row>
    <row r="4" spans="1:14" ht="39" customHeight="1">
      <c r="A4" s="90"/>
      <c r="B4" s="71" t="s">
        <v>11</v>
      </c>
      <c r="C4" s="2">
        <v>77817</v>
      </c>
      <c r="D4" s="7">
        <v>29022</v>
      </c>
      <c r="E4" s="13">
        <v>45614</v>
      </c>
      <c r="F4" s="7">
        <v>10696</v>
      </c>
      <c r="G4" s="2">
        <v>39729</v>
      </c>
      <c r="H4" s="7">
        <v>40763</v>
      </c>
      <c r="I4" s="2">
        <v>24159</v>
      </c>
      <c r="J4" s="80" t="s">
        <v>70</v>
      </c>
      <c r="K4" s="2">
        <v>2845</v>
      </c>
      <c r="L4" s="7">
        <v>11085</v>
      </c>
      <c r="M4" s="2" t="s">
        <v>16</v>
      </c>
      <c r="N4" s="57">
        <v>3964</v>
      </c>
    </row>
    <row r="5" spans="1:14" ht="39" customHeight="1">
      <c r="A5" s="92"/>
      <c r="B5" s="72" t="s">
        <v>12</v>
      </c>
      <c r="C5" s="20">
        <v>76517</v>
      </c>
      <c r="D5" s="21">
        <v>25411</v>
      </c>
      <c r="E5" s="22">
        <v>27650</v>
      </c>
      <c r="F5" s="21">
        <v>16130</v>
      </c>
      <c r="G5" s="20">
        <v>38121</v>
      </c>
      <c r="H5" s="21">
        <v>25105</v>
      </c>
      <c r="I5" s="20">
        <v>20997</v>
      </c>
      <c r="J5" s="81"/>
      <c r="K5" s="20">
        <v>5873</v>
      </c>
      <c r="L5" s="21">
        <v>13373</v>
      </c>
      <c r="M5" s="20">
        <v>7451</v>
      </c>
      <c r="N5" s="58">
        <v>7839</v>
      </c>
    </row>
    <row r="6" spans="1:14" ht="51" customHeight="1">
      <c r="A6" s="93" t="s">
        <v>49</v>
      </c>
      <c r="B6" s="73" t="s">
        <v>1</v>
      </c>
      <c r="C6" s="29" t="s">
        <v>18</v>
      </c>
      <c r="D6" s="30" t="s">
        <v>29</v>
      </c>
      <c r="E6" s="31" t="s">
        <v>67</v>
      </c>
      <c r="F6" s="32"/>
      <c r="G6" s="29"/>
      <c r="H6" s="99" t="s">
        <v>82</v>
      </c>
      <c r="I6" s="34" t="s">
        <v>30</v>
      </c>
      <c r="J6" s="82" t="s">
        <v>83</v>
      </c>
      <c r="K6" s="29"/>
      <c r="L6" s="35"/>
      <c r="M6" s="36"/>
      <c r="N6" s="59"/>
    </row>
    <row r="7" spans="1:14" ht="39" customHeight="1">
      <c r="A7" s="90"/>
      <c r="B7" s="71" t="s">
        <v>11</v>
      </c>
      <c r="C7" s="3">
        <v>63248</v>
      </c>
      <c r="D7" s="8">
        <v>19582</v>
      </c>
      <c r="E7" s="14">
        <f>32261+28591</f>
        <v>60852</v>
      </c>
      <c r="F7" s="8">
        <v>10110</v>
      </c>
      <c r="G7" s="3">
        <v>25716</v>
      </c>
      <c r="H7" s="8">
        <v>38774</v>
      </c>
      <c r="I7" s="3">
        <v>20164</v>
      </c>
      <c r="J7" s="60"/>
      <c r="K7" s="3">
        <v>2508</v>
      </c>
      <c r="L7" s="8">
        <v>10020</v>
      </c>
      <c r="M7" s="3" t="s">
        <v>16</v>
      </c>
      <c r="N7" s="60">
        <v>3165</v>
      </c>
    </row>
    <row r="8" spans="1:14" ht="39" customHeight="1">
      <c r="A8" s="94"/>
      <c r="B8" s="74" t="s">
        <v>12</v>
      </c>
      <c r="C8" s="37">
        <v>61212</v>
      </c>
      <c r="D8" s="38">
        <v>16835</v>
      </c>
      <c r="E8" s="39">
        <v>19696</v>
      </c>
      <c r="F8" s="38">
        <v>14443</v>
      </c>
      <c r="G8" s="37">
        <v>29714</v>
      </c>
      <c r="H8" s="38">
        <v>21941</v>
      </c>
      <c r="I8" s="37">
        <v>17597</v>
      </c>
      <c r="J8" s="61"/>
      <c r="K8" s="37">
        <v>4754</v>
      </c>
      <c r="L8" s="38">
        <v>10617</v>
      </c>
      <c r="M8" s="37">
        <v>6567</v>
      </c>
      <c r="N8" s="61">
        <v>6082</v>
      </c>
    </row>
    <row r="9" spans="1:14" ht="39" customHeight="1">
      <c r="A9" s="89" t="s">
        <v>50</v>
      </c>
      <c r="B9" s="75" t="s">
        <v>44</v>
      </c>
      <c r="C9" s="23" t="s">
        <v>19</v>
      </c>
      <c r="D9" s="24" t="s">
        <v>31</v>
      </c>
      <c r="E9" s="23" t="s">
        <v>23</v>
      </c>
      <c r="F9" s="25"/>
      <c r="G9" s="23"/>
      <c r="H9" s="24" t="s">
        <v>32</v>
      </c>
      <c r="I9" s="23" t="s">
        <v>71</v>
      </c>
      <c r="J9" s="83" t="s">
        <v>63</v>
      </c>
      <c r="K9" s="27"/>
      <c r="L9" s="25"/>
      <c r="M9" s="28"/>
      <c r="N9" s="62"/>
    </row>
    <row r="10" spans="1:14" ht="39" customHeight="1">
      <c r="A10" s="90"/>
      <c r="B10" s="71" t="s">
        <v>11</v>
      </c>
      <c r="C10" s="2">
        <v>46092</v>
      </c>
      <c r="D10" s="7">
        <v>16389</v>
      </c>
      <c r="E10" s="13">
        <v>44104</v>
      </c>
      <c r="F10" s="7">
        <v>7741</v>
      </c>
      <c r="G10" s="2">
        <v>18839</v>
      </c>
      <c r="H10" s="7">
        <v>36600</v>
      </c>
      <c r="I10" s="2">
        <v>16322</v>
      </c>
      <c r="J10" s="57"/>
      <c r="K10" s="2">
        <v>2181</v>
      </c>
      <c r="L10" s="7">
        <v>10064</v>
      </c>
      <c r="M10" s="2" t="s">
        <v>16</v>
      </c>
      <c r="N10" s="57">
        <v>2322</v>
      </c>
    </row>
    <row r="11" spans="1:14" ht="39" customHeight="1">
      <c r="A11" s="92"/>
      <c r="B11" s="72" t="s">
        <v>12</v>
      </c>
      <c r="C11" s="20">
        <v>44151</v>
      </c>
      <c r="D11" s="21">
        <v>13426</v>
      </c>
      <c r="E11" s="22">
        <v>32743</v>
      </c>
      <c r="F11" s="21">
        <v>10822</v>
      </c>
      <c r="G11" s="20">
        <v>19125</v>
      </c>
      <c r="H11" s="21">
        <v>22847</v>
      </c>
      <c r="I11" s="20">
        <v>14835</v>
      </c>
      <c r="J11" s="58"/>
      <c r="K11" s="20">
        <v>4460</v>
      </c>
      <c r="L11" s="21">
        <v>10627</v>
      </c>
      <c r="M11" s="20">
        <v>5491</v>
      </c>
      <c r="N11" s="58">
        <v>4453</v>
      </c>
    </row>
    <row r="12" spans="1:14" ht="39" customHeight="1">
      <c r="A12" s="93" t="s">
        <v>51</v>
      </c>
      <c r="B12" s="73" t="s">
        <v>2</v>
      </c>
      <c r="C12" s="29" t="s">
        <v>21</v>
      </c>
      <c r="D12" s="30" t="s">
        <v>33</v>
      </c>
      <c r="E12" s="29" t="s">
        <v>24</v>
      </c>
      <c r="F12" s="32"/>
      <c r="G12" s="29" t="s">
        <v>56</v>
      </c>
      <c r="H12" s="32"/>
      <c r="I12" s="41" t="s">
        <v>72</v>
      </c>
      <c r="J12" s="84"/>
      <c r="K12" s="29"/>
      <c r="L12" s="32"/>
      <c r="M12" s="36"/>
      <c r="N12" s="59"/>
    </row>
    <row r="13" spans="1:14" ht="39" customHeight="1">
      <c r="A13" s="90"/>
      <c r="B13" s="71" t="s">
        <v>11</v>
      </c>
      <c r="C13" s="2">
        <v>51018</v>
      </c>
      <c r="D13" s="7">
        <v>22541</v>
      </c>
      <c r="E13" s="13">
        <v>56376</v>
      </c>
      <c r="F13" s="7">
        <v>7449</v>
      </c>
      <c r="G13" s="2">
        <v>25623</v>
      </c>
      <c r="H13" s="7">
        <v>25614</v>
      </c>
      <c r="I13" s="2">
        <v>22188</v>
      </c>
      <c r="J13" s="57"/>
      <c r="K13" s="2">
        <v>2466</v>
      </c>
      <c r="L13" s="7">
        <v>8045</v>
      </c>
      <c r="M13" s="2" t="s">
        <v>16</v>
      </c>
      <c r="N13" s="57">
        <v>2350</v>
      </c>
    </row>
    <row r="14" spans="1:14" ht="39" customHeight="1">
      <c r="A14" s="94"/>
      <c r="B14" s="74" t="s">
        <v>12</v>
      </c>
      <c r="C14" s="5">
        <v>48665</v>
      </c>
      <c r="D14" s="11">
        <v>20535</v>
      </c>
      <c r="E14" s="16">
        <v>20755</v>
      </c>
      <c r="F14" s="11">
        <v>10496</v>
      </c>
      <c r="G14" s="5">
        <v>23505</v>
      </c>
      <c r="H14" s="11">
        <v>18013</v>
      </c>
      <c r="I14" s="5">
        <v>18502</v>
      </c>
      <c r="J14" s="63"/>
      <c r="K14" s="5">
        <v>4698</v>
      </c>
      <c r="L14" s="11">
        <v>9395</v>
      </c>
      <c r="M14" s="5">
        <v>4876</v>
      </c>
      <c r="N14" s="63">
        <v>4573</v>
      </c>
    </row>
    <row r="15" spans="1:14" ht="39" customHeight="1">
      <c r="A15" s="89" t="s">
        <v>52</v>
      </c>
      <c r="B15" s="75" t="s">
        <v>20</v>
      </c>
      <c r="C15" s="27" t="s">
        <v>73</v>
      </c>
      <c r="D15" s="24" t="s">
        <v>34</v>
      </c>
      <c r="E15" s="23" t="s">
        <v>74</v>
      </c>
      <c r="F15" s="25"/>
      <c r="G15" s="23" t="s">
        <v>75</v>
      </c>
      <c r="H15" s="24" t="s">
        <v>35</v>
      </c>
      <c r="I15" s="40" t="s">
        <v>61</v>
      </c>
      <c r="J15" s="85"/>
      <c r="K15" s="23"/>
      <c r="L15" s="25"/>
      <c r="M15" s="28"/>
      <c r="N15" s="62"/>
    </row>
    <row r="16" spans="1:14" ht="39" customHeight="1">
      <c r="A16" s="90"/>
      <c r="B16" s="71" t="s">
        <v>11</v>
      </c>
      <c r="C16" s="2">
        <v>75712</v>
      </c>
      <c r="D16" s="7">
        <v>32357</v>
      </c>
      <c r="E16" s="13">
        <f>39230+36732</f>
        <v>75962</v>
      </c>
      <c r="F16" s="7">
        <v>12220</v>
      </c>
      <c r="G16" s="2">
        <v>30693</v>
      </c>
      <c r="H16" s="7">
        <v>51153</v>
      </c>
      <c r="I16" s="2">
        <v>29646</v>
      </c>
      <c r="J16" s="57"/>
      <c r="K16" s="2">
        <v>3887</v>
      </c>
      <c r="L16" s="7">
        <v>13737</v>
      </c>
      <c r="M16" s="2" t="s">
        <v>16</v>
      </c>
      <c r="N16" s="57">
        <v>3746</v>
      </c>
    </row>
    <row r="17" spans="1:14" ht="39" customHeight="1">
      <c r="A17" s="92"/>
      <c r="B17" s="72" t="s">
        <v>12</v>
      </c>
      <c r="C17" s="20">
        <v>77303</v>
      </c>
      <c r="D17" s="21">
        <v>28782</v>
      </c>
      <c r="E17" s="22">
        <v>29767</v>
      </c>
      <c r="F17" s="21">
        <v>17099</v>
      </c>
      <c r="G17" s="20">
        <v>32349</v>
      </c>
      <c r="H17" s="21">
        <v>30819</v>
      </c>
      <c r="I17" s="20">
        <v>26238</v>
      </c>
      <c r="J17" s="58"/>
      <c r="K17" s="20">
        <v>7014</v>
      </c>
      <c r="L17" s="21">
        <v>15604</v>
      </c>
      <c r="M17" s="20">
        <v>8256</v>
      </c>
      <c r="N17" s="58">
        <v>7470</v>
      </c>
    </row>
    <row r="18" spans="1:14" ht="39" customHeight="1">
      <c r="A18" s="93" t="s">
        <v>53</v>
      </c>
      <c r="B18" s="73" t="s">
        <v>3</v>
      </c>
      <c r="C18" s="31" t="s">
        <v>80</v>
      </c>
      <c r="D18" s="33" t="s">
        <v>36</v>
      </c>
      <c r="E18" s="34" t="s">
        <v>37</v>
      </c>
      <c r="F18" s="32"/>
      <c r="G18" s="29"/>
      <c r="H18" s="32" t="s">
        <v>81</v>
      </c>
      <c r="I18" s="34" t="s">
        <v>26</v>
      </c>
      <c r="J18" s="86"/>
      <c r="K18" s="29"/>
      <c r="L18" s="32"/>
      <c r="M18" s="36"/>
      <c r="N18" s="59"/>
    </row>
    <row r="19" spans="1:14" ht="39" customHeight="1">
      <c r="A19" s="90"/>
      <c r="B19" s="76" t="s">
        <v>11</v>
      </c>
      <c r="C19" s="4">
        <v>87706</v>
      </c>
      <c r="D19" s="9">
        <v>46387</v>
      </c>
      <c r="E19" s="15">
        <f>46263+35961</f>
        <v>82224</v>
      </c>
      <c r="F19" s="9">
        <v>11591</v>
      </c>
      <c r="G19" s="4">
        <v>29812</v>
      </c>
      <c r="H19" s="9">
        <v>50161</v>
      </c>
      <c r="I19" s="4">
        <v>32383</v>
      </c>
      <c r="J19" s="64"/>
      <c r="K19" s="4">
        <v>3180</v>
      </c>
      <c r="L19" s="9">
        <v>15778</v>
      </c>
      <c r="M19" s="4" t="s">
        <v>16</v>
      </c>
      <c r="N19" s="64">
        <v>4244</v>
      </c>
    </row>
    <row r="20" spans="1:14" ht="39" customHeight="1">
      <c r="A20" s="94"/>
      <c r="B20" s="74" t="s">
        <v>12</v>
      </c>
      <c r="C20" s="5">
        <v>88730</v>
      </c>
      <c r="D20" s="11">
        <v>43106</v>
      </c>
      <c r="E20" s="16">
        <f>34223+15309</f>
        <v>49532</v>
      </c>
      <c r="F20" s="11">
        <v>15911</v>
      </c>
      <c r="G20" s="5">
        <v>34677</v>
      </c>
      <c r="H20" s="11">
        <v>29659</v>
      </c>
      <c r="I20" s="5">
        <v>27378</v>
      </c>
      <c r="J20" s="63"/>
      <c r="K20" s="5">
        <v>29659</v>
      </c>
      <c r="L20" s="11">
        <v>18332</v>
      </c>
      <c r="M20" s="5">
        <v>9176</v>
      </c>
      <c r="N20" s="63">
        <v>8622</v>
      </c>
    </row>
    <row r="21" spans="1:14" ht="39" customHeight="1">
      <c r="A21" s="89" t="s">
        <v>54</v>
      </c>
      <c r="B21" s="77" t="s">
        <v>4</v>
      </c>
      <c r="C21" s="27" t="s">
        <v>62</v>
      </c>
      <c r="D21" s="24" t="s">
        <v>39</v>
      </c>
      <c r="E21" s="23" t="s">
        <v>58</v>
      </c>
      <c r="F21" s="25"/>
      <c r="G21" s="42"/>
      <c r="H21" s="24" t="s">
        <v>40</v>
      </c>
      <c r="I21" s="43" t="s">
        <v>41</v>
      </c>
      <c r="J21" s="87"/>
      <c r="K21" s="23"/>
      <c r="L21" s="25"/>
      <c r="M21" s="28"/>
      <c r="N21" s="62"/>
    </row>
    <row r="22" spans="1:14" ht="39" customHeight="1">
      <c r="A22" s="90"/>
      <c r="B22" s="71" t="s">
        <v>11</v>
      </c>
      <c r="C22" s="2">
        <v>79624</v>
      </c>
      <c r="D22" s="7">
        <v>44347</v>
      </c>
      <c r="E22" s="13">
        <f>41541+39275</f>
        <v>80816</v>
      </c>
      <c r="F22" s="7">
        <v>14609</v>
      </c>
      <c r="G22" s="2">
        <v>24585</v>
      </c>
      <c r="H22" s="7">
        <v>48899</v>
      </c>
      <c r="I22" s="2">
        <v>26494</v>
      </c>
      <c r="J22" s="57"/>
      <c r="K22" s="2">
        <v>6107</v>
      </c>
      <c r="L22" s="7">
        <v>12930</v>
      </c>
      <c r="M22" s="2" t="s">
        <v>16</v>
      </c>
      <c r="N22" s="57">
        <v>3276</v>
      </c>
    </row>
    <row r="23" spans="1:14" ht="39" customHeight="1">
      <c r="A23" s="92"/>
      <c r="B23" s="72" t="s">
        <v>12</v>
      </c>
      <c r="C23" s="20">
        <v>75434</v>
      </c>
      <c r="D23" s="21">
        <v>37865</v>
      </c>
      <c r="E23" s="22">
        <f>20937+19991</f>
        <v>40928</v>
      </c>
      <c r="F23" s="21">
        <v>14983</v>
      </c>
      <c r="G23" s="20">
        <v>29915</v>
      </c>
      <c r="H23" s="21">
        <v>32957</v>
      </c>
      <c r="I23" s="20">
        <v>23069</v>
      </c>
      <c r="J23" s="58"/>
      <c r="K23" s="20">
        <v>7355</v>
      </c>
      <c r="L23" s="21">
        <v>15327</v>
      </c>
      <c r="M23" s="20">
        <v>8018</v>
      </c>
      <c r="N23" s="58">
        <v>6184</v>
      </c>
    </row>
    <row r="24" spans="1:14" ht="39" customHeight="1">
      <c r="A24" s="93" t="s">
        <v>55</v>
      </c>
      <c r="B24" s="73" t="s">
        <v>5</v>
      </c>
      <c r="C24" s="29" t="s">
        <v>84</v>
      </c>
      <c r="D24" s="32"/>
      <c r="E24" s="34" t="s">
        <v>38</v>
      </c>
      <c r="F24" s="32"/>
      <c r="G24" s="29"/>
      <c r="H24" s="32"/>
      <c r="I24" s="29" t="s">
        <v>45</v>
      </c>
      <c r="J24" s="82" t="s">
        <v>76</v>
      </c>
      <c r="K24" s="29"/>
      <c r="L24" s="35"/>
      <c r="M24" s="36"/>
      <c r="N24" s="59"/>
    </row>
    <row r="25" spans="1:14" ht="39" customHeight="1">
      <c r="A25" s="90"/>
      <c r="B25" s="71" t="s">
        <v>11</v>
      </c>
      <c r="C25" s="2">
        <v>39325</v>
      </c>
      <c r="D25" s="7">
        <v>12041</v>
      </c>
      <c r="E25" s="13">
        <f>38381+27697</f>
        <v>66078</v>
      </c>
      <c r="F25" s="7">
        <v>6030</v>
      </c>
      <c r="G25" s="2">
        <v>14260</v>
      </c>
      <c r="H25" s="7">
        <v>28784</v>
      </c>
      <c r="I25" s="2">
        <v>11236</v>
      </c>
      <c r="J25" s="57"/>
      <c r="K25" s="2">
        <v>2065</v>
      </c>
      <c r="L25" s="7">
        <v>6822</v>
      </c>
      <c r="M25" s="2" t="s">
        <v>16</v>
      </c>
      <c r="N25" s="57">
        <v>1837</v>
      </c>
    </row>
    <row r="26" spans="1:14" ht="39" customHeight="1">
      <c r="A26" s="94"/>
      <c r="B26" s="74" t="s">
        <v>12</v>
      </c>
      <c r="C26" s="5">
        <v>38025</v>
      </c>
      <c r="D26" s="11">
        <v>11118</v>
      </c>
      <c r="E26" s="16" t="s">
        <v>16</v>
      </c>
      <c r="F26" s="11">
        <v>8618</v>
      </c>
      <c r="G26" s="5">
        <v>16182</v>
      </c>
      <c r="H26" s="11">
        <v>17086</v>
      </c>
      <c r="I26" s="5">
        <v>10415</v>
      </c>
      <c r="J26" s="63"/>
      <c r="K26" s="5">
        <v>3772</v>
      </c>
      <c r="L26" s="11">
        <v>7903</v>
      </c>
      <c r="M26" s="5">
        <v>3971</v>
      </c>
      <c r="N26" s="63">
        <v>3278</v>
      </c>
    </row>
    <row r="27" spans="1:14" ht="39" customHeight="1">
      <c r="A27" s="89" t="s">
        <v>59</v>
      </c>
      <c r="B27" s="75" t="s">
        <v>60</v>
      </c>
      <c r="C27" s="23"/>
      <c r="D27" s="25"/>
      <c r="E27" s="23" t="s">
        <v>77</v>
      </c>
      <c r="F27" s="25"/>
      <c r="G27" s="23"/>
      <c r="H27" s="25" t="s">
        <v>78</v>
      </c>
      <c r="I27" s="23"/>
      <c r="J27" s="88" t="s">
        <v>79</v>
      </c>
      <c r="K27" s="23"/>
      <c r="L27" s="26"/>
      <c r="M27" s="28"/>
      <c r="N27" s="62"/>
    </row>
    <row r="28" spans="1:14" ht="39" customHeight="1">
      <c r="A28" s="90"/>
      <c r="B28" s="71" t="s">
        <v>11</v>
      </c>
      <c r="C28" s="2">
        <v>35726</v>
      </c>
      <c r="D28" s="7">
        <v>10939</v>
      </c>
      <c r="E28" s="13">
        <f>32525+29269</f>
        <v>61794</v>
      </c>
      <c r="F28" s="7">
        <v>5180</v>
      </c>
      <c r="G28" s="2">
        <v>14295</v>
      </c>
      <c r="H28" s="7">
        <v>28066</v>
      </c>
      <c r="I28" s="2">
        <v>12332</v>
      </c>
      <c r="J28" s="57"/>
      <c r="K28" s="2">
        <v>2115</v>
      </c>
      <c r="L28" s="7">
        <v>6786</v>
      </c>
      <c r="M28" s="2" t="s">
        <v>16</v>
      </c>
      <c r="N28" s="57">
        <f>200+728+212+447</f>
        <v>1587</v>
      </c>
    </row>
    <row r="29" spans="1:14" ht="39" customHeight="1" thickBot="1">
      <c r="A29" s="91"/>
      <c r="B29" s="78" t="s">
        <v>12</v>
      </c>
      <c r="C29" s="65">
        <v>33482</v>
      </c>
      <c r="D29" s="66">
        <v>9927</v>
      </c>
      <c r="E29" s="67">
        <v>29233</v>
      </c>
      <c r="F29" s="66">
        <v>7114</v>
      </c>
      <c r="G29" s="65">
        <v>16216</v>
      </c>
      <c r="H29" s="66">
        <v>16562</v>
      </c>
      <c r="I29" s="65">
        <v>11299</v>
      </c>
      <c r="J29" s="68"/>
      <c r="K29" s="65">
        <v>3936</v>
      </c>
      <c r="L29" s="66">
        <v>7437</v>
      </c>
      <c r="M29" s="65">
        <f>2272+1433</f>
        <v>3705</v>
      </c>
      <c r="N29" s="68">
        <f>1751+1190</f>
        <v>2941</v>
      </c>
    </row>
    <row r="30" ht="21" customHeight="1"/>
  </sheetData>
  <sheetProtection/>
  <mergeCells count="13">
    <mergeCell ref="K1:N1"/>
    <mergeCell ref="A21:A23"/>
    <mergeCell ref="A1:D1"/>
    <mergeCell ref="E1:H1"/>
    <mergeCell ref="I1:J1"/>
    <mergeCell ref="A27:A29"/>
    <mergeCell ref="A3:A5"/>
    <mergeCell ref="A6:A8"/>
    <mergeCell ref="A9:A11"/>
    <mergeCell ref="A12:A14"/>
    <mergeCell ref="A24:A26"/>
    <mergeCell ref="A15:A17"/>
    <mergeCell ref="A18:A20"/>
  </mergeCells>
  <printOptions/>
  <pageMargins left="0.5905511811023623" right="0.1968503937007874" top="0.4724409448818898" bottom="0.35433070866141736" header="0.31496062992125984" footer="0.1968503937007874"/>
  <pageSetup fitToHeight="1" fitToWidth="1" horizontalDpi="600" verticalDpi="600" orientation="landscape" paperSize="9" scale="45" r:id="rId1"/>
  <headerFooter scaleWithDoc="0" alignWithMargins="0">
    <oddFooter>&amp;R作成者：平木雅己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雅己 平木</dc:creator>
  <cp:keywords/>
  <dc:description/>
  <cp:lastModifiedBy>雅己 平木</cp:lastModifiedBy>
  <cp:lastPrinted>2024-06-28T06:36:16Z</cp:lastPrinted>
  <dcterms:created xsi:type="dcterms:W3CDTF">2024-01-10T03:13:03Z</dcterms:created>
  <dcterms:modified xsi:type="dcterms:W3CDTF">2024-06-28T08:50:52Z</dcterms:modified>
  <cp:category/>
  <cp:version/>
  <cp:contentType/>
  <cp:contentStatus/>
</cp:coreProperties>
</file>